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8\"/>
    </mc:Choice>
  </mc:AlternateContent>
  <bookViews>
    <workbookView xWindow="360" yWindow="120" windowWidth="11340" windowHeight="5520"/>
  </bookViews>
  <sheets>
    <sheet name="Model" sheetId="1" r:id="rId1"/>
  </sheets>
  <definedNames>
    <definedName name="ActTimes">Model!$B$5:$B$15</definedName>
    <definedName name="CycTime">Model!$H$12</definedName>
    <definedName name="LTable">Model!$D$5:$E$15</definedName>
    <definedName name="solver_adj" localSheetId="0" hidden="1">Model!$E$5:$E$15</definedName>
    <definedName name="solver_cvg" localSheetId="0" hidden="1">0.0001</definedName>
    <definedName name="solver_drv" localSheetId="0" hidden="1">1</definedName>
    <definedName name="solver_eng" localSheetId="0" hidden="1">3</definedName>
    <definedName name="solver_est" localSheetId="0" hidden="1">1</definedName>
    <definedName name="solver_ibd" localSheetId="0" hidden="1">2</definedName>
    <definedName name="solver_itr" localSheetId="0" hidden="1">10000</definedName>
    <definedName name="solver_lhs1" localSheetId="0" hidden="1">Model!$E$5:$E$15</definedName>
    <definedName name="solver_lhs2" localSheetId="0" hidden="1">Model!$E$5:$E$15</definedName>
    <definedName name="solver_lhs3" localSheetId="0" hidden="1">Model!$E$5:$E$15</definedName>
    <definedName name="solver_lhs4" localSheetId="0" hidden="1">Model!$E$5:$E$15</definedName>
    <definedName name="solver_lhs5" localSheetId="0" hidden="1">Model!$E$5:$E$15</definedName>
    <definedName name="solver_lhs6" localSheetId="0" hidden="1">Model!$E$5:$E$15</definedName>
    <definedName name="solver_lin" localSheetId="0" hidden="1">2</definedName>
    <definedName name="solver_mip" localSheetId="0" hidden="1">50000</definedName>
    <definedName name="solver_mni" localSheetId="0" hidden="1">300</definedName>
    <definedName name="solver_mrt" localSheetId="0" hidden="1">0.075</definedName>
    <definedName name="solver_neg" localSheetId="0" hidden="1">2</definedName>
    <definedName name="solver_nod" localSheetId="0" hidden="1">50000</definedName>
    <definedName name="solver_num" localSheetId="0" hidden="1">3</definedName>
    <definedName name="solver_nwt" localSheetId="0" hidden="1">1</definedName>
    <definedName name="solver_ofx" localSheetId="0" hidden="1">2</definedName>
    <definedName name="solver_opt" localSheetId="0" hidden="1">Model!$H$12</definedName>
    <definedName name="solver_pre" localSheetId="0" hidden="1">0.000001</definedName>
    <definedName name="solver_pro" localSheetId="0" hidden="1">2</definedName>
    <definedName name="solver_rbv" localSheetId="0" hidden="1">1</definedName>
    <definedName name="solver_rel1" localSheetId="0" hidden="1">1</definedName>
    <definedName name="solver_rel2" localSheetId="0" hidden="1">4</definedName>
    <definedName name="solver_rel3" localSheetId="0" hidden="1">3</definedName>
    <definedName name="solver_rel4" localSheetId="0" hidden="1">1</definedName>
    <definedName name="solver_rel5" localSheetId="0" hidden="1">4</definedName>
    <definedName name="solver_rel6" localSheetId="0" hidden="1">3</definedName>
    <definedName name="solver_reo" localSheetId="0" hidden="1">2</definedName>
    <definedName name="solver_rep" localSheetId="0" hidden="1">2</definedName>
    <definedName name="solver_rhs1" localSheetId="0" hidden="1">4</definedName>
    <definedName name="solver_rhs2" localSheetId="0" hidden="1">integer</definedName>
    <definedName name="solver_rhs3" localSheetId="0" hidden="1">1</definedName>
    <definedName name="solver_rhs4" localSheetId="0" hidden="1">11</definedName>
    <definedName name="solver_rhs5" localSheetId="0" hidden="1">integer</definedName>
    <definedName name="solver_rhs6" localSheetId="0" hidden="1">1</definedName>
    <definedName name="solver_rlx" localSheetId="0" hidden="1">2</definedName>
    <definedName name="solver_scl" localSheetId="0" hidden="1">2</definedName>
    <definedName name="solver_sho" localSheetId="0" hidden="1">2</definedName>
    <definedName name="solver_ssz" localSheetId="0" hidden="1">100</definedName>
    <definedName name="solver_std" localSheetId="0" hidden="1">0</definedName>
    <definedName name="solver_tim" localSheetId="0" hidden="1">10000</definedName>
    <definedName name="solver_tol" localSheetId="0" hidden="1">0.05</definedName>
    <definedName name="solver_typ" localSheetId="0" hidden="1">2</definedName>
    <definedName name="solver_val" localSheetId="0" hidden="1">0</definedName>
    <definedName name="solver_ver" localSheetId="0" hidden="1">2</definedName>
    <definedName name="Stations">Model!$E$5:$E$15</definedName>
  </definedNames>
  <calcPr calcId="152511"/>
</workbook>
</file>

<file path=xl/calcChain.xml><?xml version="1.0" encoding="utf-8"?>
<calcChain xmlns="http://schemas.openxmlformats.org/spreadsheetml/2006/main">
  <c r="H5" i="1" l="1"/>
  <c r="H6" i="1"/>
  <c r="H7" i="1"/>
  <c r="H8" i="1"/>
  <c r="H9" i="1"/>
  <c r="D20" i="1"/>
  <c r="C20" i="1"/>
  <c r="D21" i="1"/>
  <c r="C21" i="1"/>
  <c r="D22" i="1"/>
  <c r="C22" i="1"/>
  <c r="D23" i="1"/>
  <c r="C23" i="1"/>
  <c r="E23" i="1"/>
  <c r="D24" i="1"/>
  <c r="C24" i="1"/>
  <c r="D25" i="1"/>
  <c r="C25" i="1"/>
  <c r="E25" i="1" s="1"/>
  <c r="D26" i="1"/>
  <c r="C26" i="1"/>
  <c r="D27" i="1"/>
  <c r="C27" i="1"/>
  <c r="E27" i="1" s="1"/>
  <c r="D28" i="1"/>
  <c r="C28" i="1"/>
  <c r="D29" i="1"/>
  <c r="C29" i="1"/>
  <c r="D30" i="1"/>
  <c r="C30" i="1"/>
  <c r="D31" i="1"/>
  <c r="C31" i="1"/>
  <c r="E31" i="1" s="1"/>
  <c r="E24" i="1" l="1"/>
  <c r="E29" i="1"/>
  <c r="E28" i="1"/>
  <c r="E21" i="1"/>
  <c r="H12" i="1" s="1"/>
  <c r="E20" i="1"/>
  <c r="E30" i="1"/>
  <c r="E26" i="1"/>
  <c r="E22" i="1"/>
</calcChain>
</file>

<file path=xl/sharedStrings.xml><?xml version="1.0" encoding="utf-8"?>
<sst xmlns="http://schemas.openxmlformats.org/spreadsheetml/2006/main" count="64" uniqueCount="24">
  <si>
    <t>Data on activities</t>
  </si>
  <si>
    <t>Activity</t>
  </si>
  <si>
    <t>Time</t>
  </si>
  <si>
    <t>B</t>
  </si>
  <si>
    <t>C</t>
  </si>
  <si>
    <t>D</t>
  </si>
  <si>
    <t>E</t>
  </si>
  <si>
    <t>F</t>
  </si>
  <si>
    <t>G</t>
  </si>
  <si>
    <t>H</t>
  </si>
  <si>
    <t>I</t>
  </si>
  <si>
    <t>J</t>
  </si>
  <si>
    <t>K</t>
  </si>
  <si>
    <t>A</t>
  </si>
  <si>
    <t>Assignments to workstations</t>
  </si>
  <si>
    <t>Station</t>
  </si>
  <si>
    <t>Information on workstations</t>
  </si>
  <si>
    <t>Precedence information</t>
  </si>
  <si>
    <t>Before</t>
  </si>
  <si>
    <t>After</t>
  </si>
  <si>
    <t>Stations assigned to</t>
  </si>
  <si>
    <t>Penalty?</t>
  </si>
  <si>
    <t>Cycle time (minus penalty for violating precedences)</t>
  </si>
  <si>
    <t>Assembly line balancing</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</si>
</sst>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name val="Calibri"/>
      <family val="2"/>
    </font>
    <font>
      <b/>
      <sz val="11"/>
      <name val="Calibri"/>
      <family val="2"/>
    </font>
    <font>
      <sz val="11"/>
      <name val="Calibri"/>
      <family val="2"/>
    </font>
  </fonts>
  <fills count="5">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s>
  <borders count="1">
    <border>
      <left/>
      <right/>
      <top/>
      <bottom/>
      <diagonal/>
    </border>
  </borders>
  <cellStyleXfs count="1">
    <xf numFmtId="0" fontId="0" fillId="0" borderId="0"/>
  </cellStyleXfs>
  <cellXfs count="13">
    <xf numFmtId="0" fontId="0" fillId="0" borderId="0" xfId="0"/>
    <xf numFmtId="0" fontId="1" fillId="0" borderId="0" xfId="0" applyFont="1"/>
    <xf numFmtId="0" fontId="2" fillId="0" borderId="0" xfId="0" applyFont="1"/>
    <xf numFmtId="0" fontId="2" fillId="0" borderId="0" xfId="0" applyFont="1" applyAlignment="1">
      <alignment horizontal="right"/>
    </xf>
    <xf numFmtId="0" fontId="2" fillId="2" borderId="0" xfId="0" applyFont="1" applyFill="1" applyBorder="1"/>
    <xf numFmtId="0" fontId="2" fillId="3" borderId="0" xfId="0" applyFont="1" applyFill="1" applyBorder="1"/>
    <xf numFmtId="0" fontId="2" fillId="4" borderId="0" xfId="0" applyFont="1" applyFill="1" applyBorder="1"/>
    <xf numFmtId="0" fontId="2" fillId="0" borderId="0" xfId="0" applyFont="1" applyBorder="1"/>
    <xf numFmtId="0" fontId="2" fillId="0" borderId="0" xfId="0" applyFont="1" applyFill="1" applyBorder="1" applyAlignment="1">
      <alignment horizontal="left"/>
    </xf>
    <xf numFmtId="0" fontId="2" fillId="0" borderId="0" xfId="0" applyFont="1" applyAlignment="1">
      <alignment horizontal="center"/>
    </xf>
    <xf numFmtId="0" fontId="2" fillId="0" borderId="0" xfId="0" applyFont="1" applyFill="1" applyBorder="1" applyAlignment="1">
      <alignment horizontal="center"/>
    </xf>
    <xf numFmtId="0" fontId="2" fillId="2" borderId="0" xfId="0" applyFont="1" applyFill="1" applyBorder="1" applyAlignment="1">
      <alignment horizontal="center"/>
    </xf>
    <xf numFmtId="0" fontId="2" fillId="0" borderId="0" xfId="0" applyFont="1" applyFill="1"/>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165100</xdr:colOff>
      <xdr:row>14</xdr:row>
      <xdr:rowOff>44450</xdr:rowOff>
    </xdr:from>
    <xdr:to>
      <xdr:col>13</xdr:col>
      <xdr:colOff>30479</xdr:colOff>
      <xdr:row>24</xdr:row>
      <xdr:rowOff>114300</xdr:rowOff>
    </xdr:to>
    <xdr:sp macro="" textlink="">
      <xdr:nvSpPr>
        <xdr:cNvPr id="3" name="TextBox 2"/>
        <xdr:cNvSpPr txBox="1"/>
      </xdr:nvSpPr>
      <xdr:spPr>
        <a:xfrm>
          <a:off x="3914140" y="2604770"/>
          <a:ext cx="4239259" cy="189865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It isn't clear how many workstations are required, but it seems reasonable to find the solution with the smallest number of workstations that permits no precedence penalties.  This model is set up for 5 workstations, but the bound on the decision variable cells in the Solver setup can be changed.  When it was run with bound 5, the cycle time was 50.  It stayed at 50 when the bound was changed to 4 (the solution shown here).  However, the minimum cycle time was 65 when the bound was changed to 3.  So the solution shown here is probably the preferred one.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31"/>
  <sheetViews>
    <sheetView tabSelected="1" workbookViewId="0"/>
  </sheetViews>
  <sheetFormatPr defaultColWidth="9.109375" defaultRowHeight="14.4" x14ac:dyDescent="0.3"/>
  <cols>
    <col min="1" max="16384" width="9.109375" style="2"/>
  </cols>
  <sheetData>
    <row r="1" spans="1:8" x14ac:dyDescent="0.3">
      <c r="A1" s="1" t="s">
        <v>23</v>
      </c>
    </row>
    <row r="3" spans="1:8" x14ac:dyDescent="0.3">
      <c r="A3" s="2" t="s">
        <v>0</v>
      </c>
      <c r="D3" s="2" t="s">
        <v>14</v>
      </c>
      <c r="G3" s="2" t="s">
        <v>16</v>
      </c>
    </row>
    <row r="4" spans="1:8" x14ac:dyDescent="0.3">
      <c r="A4" s="9" t="s">
        <v>1</v>
      </c>
      <c r="B4" s="3" t="s">
        <v>2</v>
      </c>
      <c r="D4" s="9" t="s">
        <v>1</v>
      </c>
      <c r="E4" s="3" t="s">
        <v>15</v>
      </c>
      <c r="G4" s="3" t="s">
        <v>15</v>
      </c>
      <c r="H4" s="3" t="s">
        <v>2</v>
      </c>
    </row>
    <row r="5" spans="1:8" x14ac:dyDescent="0.3">
      <c r="A5" s="9" t="s">
        <v>13</v>
      </c>
      <c r="B5" s="4">
        <v>45</v>
      </c>
      <c r="D5" s="9" t="s">
        <v>13</v>
      </c>
      <c r="E5" s="5">
        <v>2</v>
      </c>
      <c r="G5" s="2">
        <v>1</v>
      </c>
      <c r="H5" s="2">
        <f>SUMIF(Stations,G5,ActTimes)</f>
        <v>50</v>
      </c>
    </row>
    <row r="6" spans="1:8" x14ac:dyDescent="0.3">
      <c r="A6" s="9" t="s">
        <v>3</v>
      </c>
      <c r="B6" s="4">
        <v>11</v>
      </c>
      <c r="D6" s="9" t="s">
        <v>3</v>
      </c>
      <c r="E6" s="5">
        <v>3</v>
      </c>
      <c r="G6" s="2">
        <v>2</v>
      </c>
      <c r="H6" s="2">
        <f>SUMIF(Stations,G6,ActTimes)</f>
        <v>45</v>
      </c>
    </row>
    <row r="7" spans="1:8" x14ac:dyDescent="0.3">
      <c r="A7" s="9" t="s">
        <v>4</v>
      </c>
      <c r="B7" s="4">
        <v>9</v>
      </c>
      <c r="D7" s="9" t="s">
        <v>4</v>
      </c>
      <c r="E7" s="5">
        <v>4</v>
      </c>
      <c r="G7" s="2">
        <v>3</v>
      </c>
      <c r="H7" s="2">
        <f>SUMIF(Stations,G7,ActTimes)</f>
        <v>50</v>
      </c>
    </row>
    <row r="8" spans="1:8" x14ac:dyDescent="0.3">
      <c r="A8" s="9" t="s">
        <v>5</v>
      </c>
      <c r="B8" s="4">
        <v>50</v>
      </c>
      <c r="D8" s="9" t="s">
        <v>5</v>
      </c>
      <c r="E8" s="5">
        <v>1</v>
      </c>
      <c r="G8" s="2">
        <v>4</v>
      </c>
      <c r="H8" s="2">
        <f>SUMIF(Stations,G8,ActTimes)</f>
        <v>50</v>
      </c>
    </row>
    <row r="9" spans="1:8" x14ac:dyDescent="0.3">
      <c r="A9" s="9" t="s">
        <v>6</v>
      </c>
      <c r="B9" s="4">
        <v>15</v>
      </c>
      <c r="D9" s="9" t="s">
        <v>6</v>
      </c>
      <c r="E9" s="5">
        <v>3</v>
      </c>
      <c r="G9" s="2">
        <v>5</v>
      </c>
      <c r="H9" s="2">
        <f>SUMIF(Stations,G9,ActTimes)</f>
        <v>0</v>
      </c>
    </row>
    <row r="10" spans="1:8" x14ac:dyDescent="0.3">
      <c r="A10" s="9" t="s">
        <v>7</v>
      </c>
      <c r="B10" s="4">
        <v>12</v>
      </c>
      <c r="D10" s="9" t="s">
        <v>7</v>
      </c>
      <c r="E10" s="5">
        <v>4</v>
      </c>
    </row>
    <row r="11" spans="1:8" x14ac:dyDescent="0.3">
      <c r="A11" s="9" t="s">
        <v>8</v>
      </c>
      <c r="B11" s="4">
        <v>12</v>
      </c>
      <c r="D11" s="9" t="s">
        <v>8</v>
      </c>
      <c r="E11" s="5">
        <v>4</v>
      </c>
      <c r="G11" s="2" t="s">
        <v>22</v>
      </c>
    </row>
    <row r="12" spans="1:8" x14ac:dyDescent="0.3">
      <c r="A12" s="9" t="s">
        <v>9</v>
      </c>
      <c r="B12" s="4">
        <v>12</v>
      </c>
      <c r="D12" s="9" t="s">
        <v>9</v>
      </c>
      <c r="E12" s="5">
        <v>3</v>
      </c>
      <c r="H12" s="6">
        <f>MAX(H5:H9)+1000*SUM(E20:E31)</f>
        <v>50</v>
      </c>
    </row>
    <row r="13" spans="1:8" x14ac:dyDescent="0.3">
      <c r="A13" s="9" t="s">
        <v>10</v>
      </c>
      <c r="B13" s="4">
        <v>12</v>
      </c>
      <c r="D13" s="9" t="s">
        <v>10</v>
      </c>
      <c r="E13" s="5">
        <v>3</v>
      </c>
    </row>
    <row r="14" spans="1:8" x14ac:dyDescent="0.3">
      <c r="A14" s="9" t="s">
        <v>11</v>
      </c>
      <c r="B14" s="4">
        <v>8</v>
      </c>
      <c r="D14" s="9" t="s">
        <v>11</v>
      </c>
      <c r="E14" s="5">
        <v>4</v>
      </c>
    </row>
    <row r="15" spans="1:8" x14ac:dyDescent="0.3">
      <c r="A15" s="9" t="s">
        <v>12</v>
      </c>
      <c r="B15" s="4">
        <v>9</v>
      </c>
      <c r="D15" s="9" t="s">
        <v>12</v>
      </c>
      <c r="E15" s="5">
        <v>4</v>
      </c>
    </row>
    <row r="16" spans="1:8" x14ac:dyDescent="0.3">
      <c r="A16" s="3"/>
      <c r="B16" s="7"/>
      <c r="D16" s="3"/>
      <c r="E16" s="7"/>
    </row>
    <row r="17" spans="1:5" x14ac:dyDescent="0.3">
      <c r="A17" s="8" t="s">
        <v>17</v>
      </c>
    </row>
    <row r="18" spans="1:5" x14ac:dyDescent="0.3">
      <c r="A18" s="8"/>
      <c r="C18" s="12" t="s">
        <v>20</v>
      </c>
      <c r="D18" s="12"/>
    </row>
    <row r="19" spans="1:5" s="3" customFormat="1" x14ac:dyDescent="0.3">
      <c r="A19" s="10" t="s">
        <v>18</v>
      </c>
      <c r="B19" s="9" t="s">
        <v>19</v>
      </c>
      <c r="C19" s="3" t="s">
        <v>18</v>
      </c>
      <c r="D19" s="3" t="s">
        <v>19</v>
      </c>
      <c r="E19" s="3" t="s">
        <v>21</v>
      </c>
    </row>
    <row r="20" spans="1:5" x14ac:dyDescent="0.3">
      <c r="A20" s="10" t="s">
        <v>13</v>
      </c>
      <c r="B20" s="11" t="s">
        <v>3</v>
      </c>
      <c r="C20" s="2">
        <f>VLOOKUP(A20,LTable,2)</f>
        <v>2</v>
      </c>
      <c r="D20" s="2">
        <f t="shared" ref="D20:D31" si="0">VLOOKUP(B20,LTable,2)</f>
        <v>3</v>
      </c>
      <c r="E20" s="2">
        <f t="shared" ref="E20:E31" si="1">IF(D20&lt;C20,1,0)</f>
        <v>0</v>
      </c>
    </row>
    <row r="21" spans="1:5" x14ac:dyDescent="0.3">
      <c r="A21" s="10" t="s">
        <v>3</v>
      </c>
      <c r="B21" s="11" t="s">
        <v>4</v>
      </c>
      <c r="C21" s="2">
        <f t="shared" ref="C21:C31" si="2">VLOOKUP(A21,LTable,2)</f>
        <v>3</v>
      </c>
      <c r="D21" s="2">
        <f t="shared" si="0"/>
        <v>4</v>
      </c>
      <c r="E21" s="2">
        <f t="shared" si="1"/>
        <v>0</v>
      </c>
    </row>
    <row r="22" spans="1:5" x14ac:dyDescent="0.3">
      <c r="A22" s="10" t="s">
        <v>4</v>
      </c>
      <c r="B22" s="11" t="s">
        <v>7</v>
      </c>
      <c r="C22" s="2">
        <f t="shared" si="2"/>
        <v>4</v>
      </c>
      <c r="D22" s="2">
        <f t="shared" si="0"/>
        <v>4</v>
      </c>
      <c r="E22" s="2">
        <f t="shared" si="1"/>
        <v>0</v>
      </c>
    </row>
    <row r="23" spans="1:5" x14ac:dyDescent="0.3">
      <c r="A23" s="10" t="s">
        <v>4</v>
      </c>
      <c r="B23" s="11" t="s">
        <v>8</v>
      </c>
      <c r="C23" s="2">
        <f t="shared" si="2"/>
        <v>4</v>
      </c>
      <c r="D23" s="2">
        <f t="shared" si="0"/>
        <v>4</v>
      </c>
      <c r="E23" s="2">
        <f t="shared" si="1"/>
        <v>0</v>
      </c>
    </row>
    <row r="24" spans="1:5" x14ac:dyDescent="0.3">
      <c r="A24" s="10" t="s">
        <v>7</v>
      </c>
      <c r="B24" s="11" t="s">
        <v>11</v>
      </c>
      <c r="C24" s="2">
        <f t="shared" si="2"/>
        <v>4</v>
      </c>
      <c r="D24" s="2">
        <f t="shared" si="0"/>
        <v>4</v>
      </c>
      <c r="E24" s="2">
        <f t="shared" si="1"/>
        <v>0</v>
      </c>
    </row>
    <row r="25" spans="1:5" x14ac:dyDescent="0.3">
      <c r="A25" s="10" t="s">
        <v>8</v>
      </c>
      <c r="B25" s="11" t="s">
        <v>11</v>
      </c>
      <c r="C25" s="2">
        <f t="shared" si="2"/>
        <v>4</v>
      </c>
      <c r="D25" s="2">
        <f t="shared" si="0"/>
        <v>4</v>
      </c>
      <c r="E25" s="2">
        <f t="shared" si="1"/>
        <v>0</v>
      </c>
    </row>
    <row r="26" spans="1:5" x14ac:dyDescent="0.3">
      <c r="A26" s="10" t="s">
        <v>11</v>
      </c>
      <c r="B26" s="11" t="s">
        <v>12</v>
      </c>
      <c r="C26" s="2">
        <f t="shared" si="2"/>
        <v>4</v>
      </c>
      <c r="D26" s="2">
        <f t="shared" si="0"/>
        <v>4</v>
      </c>
      <c r="E26" s="2">
        <f t="shared" si="1"/>
        <v>0</v>
      </c>
    </row>
    <row r="27" spans="1:5" x14ac:dyDescent="0.3">
      <c r="A27" s="10" t="s">
        <v>5</v>
      </c>
      <c r="B27" s="11" t="s">
        <v>6</v>
      </c>
      <c r="C27" s="2">
        <f t="shared" si="2"/>
        <v>1</v>
      </c>
      <c r="D27" s="2">
        <f t="shared" si="0"/>
        <v>3</v>
      </c>
      <c r="E27" s="2">
        <f t="shared" si="1"/>
        <v>0</v>
      </c>
    </row>
    <row r="28" spans="1:5" x14ac:dyDescent="0.3">
      <c r="A28" s="10" t="s">
        <v>6</v>
      </c>
      <c r="B28" s="11" t="s">
        <v>9</v>
      </c>
      <c r="C28" s="2">
        <f t="shared" si="2"/>
        <v>3</v>
      </c>
      <c r="D28" s="2">
        <f t="shared" si="0"/>
        <v>3</v>
      </c>
      <c r="E28" s="2">
        <f t="shared" si="1"/>
        <v>0</v>
      </c>
    </row>
    <row r="29" spans="1:5" x14ac:dyDescent="0.3">
      <c r="A29" s="10" t="s">
        <v>6</v>
      </c>
      <c r="B29" s="11" t="s">
        <v>10</v>
      </c>
      <c r="C29" s="2">
        <f t="shared" si="2"/>
        <v>3</v>
      </c>
      <c r="D29" s="2">
        <f t="shared" si="0"/>
        <v>3</v>
      </c>
      <c r="E29" s="2">
        <f t="shared" si="1"/>
        <v>0</v>
      </c>
    </row>
    <row r="30" spans="1:5" x14ac:dyDescent="0.3">
      <c r="A30" s="10" t="s">
        <v>9</v>
      </c>
      <c r="B30" s="11" t="s">
        <v>11</v>
      </c>
      <c r="C30" s="2">
        <f t="shared" si="2"/>
        <v>3</v>
      </c>
      <c r="D30" s="2">
        <f t="shared" si="0"/>
        <v>4</v>
      </c>
      <c r="E30" s="2">
        <f t="shared" si="1"/>
        <v>0</v>
      </c>
    </row>
    <row r="31" spans="1:5" x14ac:dyDescent="0.3">
      <c r="A31" s="10" t="s">
        <v>10</v>
      </c>
      <c r="B31" s="11" t="s">
        <v>11</v>
      </c>
      <c r="C31" s="2">
        <f t="shared" si="2"/>
        <v>3</v>
      </c>
      <c r="D31" s="2">
        <f t="shared" si="0"/>
        <v>4</v>
      </c>
      <c r="E31" s="2">
        <f t="shared" si="1"/>
        <v>0</v>
      </c>
    </row>
  </sheetData>
  <phoneticPr fontId="0" type="noConversion"/>
  <pageMargins left="0.75" right="0.75" top="1" bottom="1"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4</vt:i4>
      </vt:variant>
    </vt:vector>
  </HeadingPairs>
  <TitlesOfParts>
    <vt:vector size="5" baseType="lpstr">
      <vt:lpstr>Model</vt:lpstr>
      <vt:lpstr>ActTimes</vt:lpstr>
      <vt:lpstr>CycTime</vt:lpstr>
      <vt:lpstr>LTable</vt:lpstr>
      <vt:lpstr>Stations</vt:lpstr>
    </vt:vector>
  </TitlesOfParts>
  <Company>Indiana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dcterms:created xsi:type="dcterms:W3CDTF">2000-07-04T15:01:26Z</dcterms:created>
  <dcterms:modified xsi:type="dcterms:W3CDTF">2014-03-11T16:50:48Z</dcterms:modified>
</cp:coreProperties>
</file>